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K1-FS15\Public\ОПиАОТ\Закрытая\Отчеты\Отдел планирования\Фактические данные\_Информация\2021 год\"/>
    </mc:Choice>
  </mc:AlternateContent>
  <xr:revisionPtr revIDLastSave="0" documentId="8_{BFB67BB0-84C4-4771-B1DD-5230BC636C3D}" xr6:coauthVersionLast="36" xr6:coauthVersionMax="36" xr10:uidLastSave="{00000000-0000-0000-0000-000000000000}"/>
  <bookViews>
    <workbookView xWindow="32760" yWindow="105" windowWidth="19035" windowHeight="12525" xr2:uid="{00000000-000D-0000-FFFF-FFFF00000000}"/>
  </bookViews>
  <sheets>
    <sheet name="стр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0" hidden="1">стр.1!$B$6:$K$67</definedName>
    <definedName name="_xlnm.Print_Area" localSheetId="0">стр.1!$B$1:$K$67</definedName>
  </definedNames>
  <calcPr calcId="191029" calcOnSave="0"/>
</workbook>
</file>

<file path=xl/calcChain.xml><?xml version="1.0" encoding="utf-8"?>
<calcChain xmlns="http://schemas.openxmlformats.org/spreadsheetml/2006/main">
  <c r="P66" i="1" l="1"/>
  <c r="J20" i="1" l="1"/>
  <c r="D20" i="1"/>
  <c r="P19" i="1"/>
  <c r="O19" i="1"/>
  <c r="P11" i="1"/>
  <c r="P10" i="1"/>
  <c r="O10" i="1"/>
  <c r="P14" i="1"/>
  <c r="O14" i="1"/>
  <c r="P15" i="1"/>
  <c r="O15" i="1"/>
  <c r="P17" i="1"/>
  <c r="O17" i="1"/>
  <c r="P21" i="1"/>
  <c r="O21" i="1"/>
  <c r="P20" i="1"/>
  <c r="O20" i="1"/>
  <c r="P24" i="1"/>
  <c r="P23" i="1"/>
  <c r="O23" i="1"/>
  <c r="P22" i="1"/>
  <c r="O22" i="1"/>
  <c r="P27" i="1"/>
  <c r="O27" i="1"/>
  <c r="P26" i="1"/>
  <c r="O26" i="1"/>
  <c r="P29" i="1"/>
  <c r="O29" i="1"/>
  <c r="P28" i="1"/>
  <c r="O28" i="1"/>
  <c r="P32" i="1"/>
  <c r="O32" i="1"/>
  <c r="P30" i="1"/>
  <c r="O30" i="1"/>
  <c r="P36" i="1"/>
  <c r="O36" i="1"/>
  <c r="P34" i="1"/>
  <c r="O34" i="1"/>
  <c r="P33" i="1"/>
  <c r="O33" i="1"/>
  <c r="P41" i="1"/>
  <c r="O41" i="1"/>
  <c r="P43" i="1"/>
  <c r="O43" i="1"/>
  <c r="O46" i="1"/>
  <c r="P46" i="1"/>
  <c r="P45" i="1"/>
  <c r="O45" i="1"/>
  <c r="P48" i="1"/>
  <c r="O48" i="1"/>
  <c r="P47" i="1"/>
  <c r="O47" i="1"/>
  <c r="P49" i="1"/>
  <c r="O49" i="1"/>
  <c r="P51" i="1"/>
  <c r="P50" i="1"/>
  <c r="O50" i="1"/>
  <c r="P59" i="1"/>
  <c r="P56" i="1"/>
  <c r="O56" i="1"/>
  <c r="P65" i="1"/>
  <c r="P64" i="1"/>
  <c r="O64" i="1"/>
  <c r="P63" i="1"/>
  <c r="O63" i="1"/>
  <c r="N63" i="1"/>
  <c r="N56" i="1"/>
  <c r="N50" i="1"/>
  <c r="N49" i="1"/>
  <c r="N47" i="1"/>
  <c r="N45" i="1"/>
  <c r="N43" i="1"/>
  <c r="N41" i="1"/>
  <c r="N33" i="1"/>
  <c r="N30" i="1"/>
  <c r="N28" i="1"/>
  <c r="N26" i="1"/>
  <c r="N22" i="1"/>
  <c r="N20" i="1"/>
  <c r="N17" i="1"/>
  <c r="N15" i="1"/>
  <c r="N14" i="1"/>
  <c r="N10" i="1"/>
  <c r="P8" i="1"/>
  <c r="P7" i="1"/>
  <c r="O8" i="1"/>
  <c r="O7" i="1"/>
  <c r="N7" i="1"/>
</calcChain>
</file>

<file path=xl/sharedStrings.xml><?xml version="1.0" encoding="utf-8"?>
<sst xmlns="http://schemas.openxmlformats.org/spreadsheetml/2006/main" count="238" uniqueCount="108">
  <si>
    <t>Наименование электростанции</t>
  </si>
  <si>
    <t>Характеристика
топлива</t>
  </si>
  <si>
    <t>Вид
используемого
топлива</t>
  </si>
  <si>
    <t>Газ</t>
  </si>
  <si>
    <t>Информация
о поставщике топлива (наименование, место нахождения)</t>
  </si>
  <si>
    <t>Влага на рабочее состояние, %</t>
  </si>
  <si>
    <t>Сера на рабочее состояние, %</t>
  </si>
  <si>
    <t>Мазут</t>
  </si>
  <si>
    <t>Уголь</t>
  </si>
  <si>
    <t>Верхнетагильская ГРЭС</t>
  </si>
  <si>
    <t>Удельный расход, гр/кВт*ч</t>
  </si>
  <si>
    <t>ГОСТ 5542-87</t>
  </si>
  <si>
    <t>Общий расход топлива электростанции
за отчетный период, тыс. тут</t>
  </si>
  <si>
    <t>Гусиноозерская ГРЭС</t>
  </si>
  <si>
    <t>Джубгинская ТЭС</t>
  </si>
  <si>
    <t>Ивановские ПГУ</t>
  </si>
  <si>
    <t>Ириклинская ГРЭС</t>
  </si>
  <si>
    <t>Каширская ГРЭС</t>
  </si>
  <si>
    <t>Костромская ГРЭС</t>
  </si>
  <si>
    <t>Калининградская ТЭЦ-2</t>
  </si>
  <si>
    <t>Пермская ГРЭС</t>
  </si>
  <si>
    <t>поставка осуществлялась в 2005 году</t>
  </si>
  <si>
    <t>Печорская ГРЭС</t>
  </si>
  <si>
    <t>Северо-Западная ТЭЦ</t>
  </si>
  <si>
    <t>Сочинская ТЭС</t>
  </si>
  <si>
    <t>ДТ</t>
  </si>
  <si>
    <t>ГОСТ Р 52368-2005 (ЕН 590:2004)</t>
  </si>
  <si>
    <t>Уренгойская ГРЭС</t>
  </si>
  <si>
    <t>Харанорская ГРЭС</t>
  </si>
  <si>
    <t>Черепетская ГРЭС</t>
  </si>
  <si>
    <t>Марка /
 тип</t>
  </si>
  <si>
    <t>природный газ</t>
  </si>
  <si>
    <t>М-100</t>
  </si>
  <si>
    <t>3Б</t>
  </si>
  <si>
    <t>Т</t>
  </si>
  <si>
    <t>2Б</t>
  </si>
  <si>
    <t>Д</t>
  </si>
  <si>
    <t>Южноуральская ГРЭС</t>
  </si>
  <si>
    <t>3БР</t>
  </si>
  <si>
    <t>АО "Самаранефтегаз"
443071 г. Самара Октябрьский р-он, Волжский проспект 50</t>
  </si>
  <si>
    <t>Калори-йность,
Qрн
ккал/кг</t>
  </si>
  <si>
    <t>ПАО "НК "Роснефть", 115035 Москва Софийская набережная д 26/1</t>
  </si>
  <si>
    <t>ООО "ТД Тигнинский", 672000, Забайкальский край, г. Чита, ул. Журавлева, д. 40, офис 208</t>
  </si>
  <si>
    <t>ОАО "УК "Кузбассразрезуголь", 650054 Кемерово Пионерский бульвар 4"А"</t>
  </si>
  <si>
    <t>Топливо дизельное ЕВРО сорт С (ДТ-Л-К5)</t>
  </si>
  <si>
    <t>ГОСТ 32511-2013</t>
  </si>
  <si>
    <t>ГОСТ 10585–2013</t>
  </si>
  <si>
    <t>ДТ евро 
сорт С, вид-2</t>
  </si>
  <si>
    <t>попутный         газ</t>
  </si>
  <si>
    <t>Маяковская ТЭС</t>
  </si>
  <si>
    <t>ООО "ЛУКОЙЛ-Резервнефтепродукт-Трейдинг", 115035, РФ,г. Москва, ул. Большая Ордынка, дом 1</t>
  </si>
  <si>
    <t>АО "Самаранефтегаз",
443071 г. Самара Октябрьский р-он, Волжский проспект 50</t>
  </si>
  <si>
    <t>ООО "Разрез Загустайский",
671160 Республика Бурятия г.Гусиноозерск 9 микрорайон АТК-612</t>
  </si>
  <si>
    <t>Прегольская ТЭС</t>
  </si>
  <si>
    <t>Талаховская ТЭС</t>
  </si>
  <si>
    <t>ООО "АРМЗ Сервис",
109004 Москва Большой Дровяной переулок д.12 стр 3</t>
  </si>
  <si>
    <t>ДТ евро 
сорт F</t>
  </si>
  <si>
    <t>ПАО "Газпром нефть", 190000, город Санкт-Петербург, улица Почтамтская , д.3-5</t>
  </si>
  <si>
    <t>дизельное топливо евро, ДТ-З-К5</t>
  </si>
  <si>
    <t>ПАО "НК "Роснефть" -Кубаньнефтепродукт", 350063, г. Краснодар, ул. Коммунаров , д.4.</t>
  </si>
  <si>
    <t>ООО "ИНТЭК-М",
(поставка 2014 года) 142700 РФ Московская обл. Ленинский район г.Видное Южная пром зона дом 18</t>
  </si>
  <si>
    <t>Удельный</t>
  </si>
  <si>
    <t>кал</t>
  </si>
  <si>
    <t>общий расход туту</t>
  </si>
  <si>
    <t>ЗАО "Газпром межрегионгаз Санкт-Петербург", 190000 Санкт-Петербург ул Галерная д.20-22 лит А</t>
  </si>
  <si>
    <t xml:space="preserve">ООО "Газпром межрегионгаз Краснодар", 350000 Краснодар ул. Ленина дом 40 </t>
  </si>
  <si>
    <t>Управление Федерального агентства по государственным резервам по Центральному федеральному округу, 111003, Москва, ул. Волочаевская, д. 40, корп. 1</t>
  </si>
  <si>
    <t>АО "Солид-товарные рынки", 125284, г. Москва, Хорошёвское шоссе, д.32А, подъезд 11, этаж 7, помещение XXXI, комнаты 1-14</t>
  </si>
  <si>
    <t>ООО «ЛУКОЙЛ-РНП-Трейдинг», 115035 РФ, г. Москва ул. Большая Ордынка , дом 1</t>
  </si>
  <si>
    <t>Управление Федерального агентства по государственным резервам по Приволжскому федеральному округу, 603011, г. Нижний Новгород, ул. Журова, д. 2</t>
  </si>
  <si>
    <t>ООО "Угольный разрез",
670000 Улан -Удэ, ул. Борсоева 19 Б</t>
  </si>
  <si>
    <t>АО ХК "СДС-Уголь",
650000 г.Кемерово  ул пр. Притомский, д7/2</t>
  </si>
  <si>
    <t>ООО "Вектор", 672039, г. Чита, ул. Верхоленская, 4</t>
  </si>
  <si>
    <t>Приморская ТЭС</t>
  </si>
  <si>
    <t>ООО "ТД Баин-Зурхе",
127051,г.Москва , ул Лесная, д.61, стр. 2, цоколь, помещение 1, ком 39</t>
  </si>
  <si>
    <t>Др</t>
  </si>
  <si>
    <t>АО "Русский Уголь", 107031, 
г. Москва, ул. Петровка, д. 10.</t>
  </si>
  <si>
    <t>ООО "Регионтопресурс", 236023, г. Калининград, ул. Комсомольская 108-1</t>
  </si>
  <si>
    <t>ООО "Первая Топливная компания", 236038, г. Калининград, ул. Артиллерийская, д.58А, офис 7</t>
  </si>
  <si>
    <t>ООО "Стелла Инвест", 603109, г. Нижний Новгород, ул. Сергиевская, д.8, помещение П29, этаж 4</t>
  </si>
  <si>
    <t>ООО "Газпромнефть-Региональные продажи", 191014, г. Санкт-Петербург, Виленский пер. , д. 14 литера А, офис 203</t>
  </si>
  <si>
    <t>ООО "РусЭкспортУголь", 196066, г. Санкт-Петербург, Московский проспект, д. 183-185, литер А, пом. 159Н№6</t>
  </si>
  <si>
    <t>ЗАО "Русская Газовая Компания", 123357 Москва Б. Тишинский переулок  д. 26 корп 13-14</t>
  </si>
  <si>
    <t xml:space="preserve">ООО "Газпром межрегионгаз Ухта", 69300 республика Коми г.Ухта ул. 30 лет Октября д 1-а </t>
  </si>
  <si>
    <t>Форма раскрытия информации за 2021 год об используемом топливе на электрических станциях
с указанием поставщиков и характеристик топлива</t>
  </si>
  <si>
    <t>ПАО "НК "Роснефть", 115035, Москва, Софийская набережная, д. 26/1</t>
  </si>
  <si>
    <t>ООО "ЛУКОЙЛ-Резервнефтепродукт-Трейдинг" , 115035, Москва, ул. Большая Ордынка, дом 1</t>
  </si>
  <si>
    <t xml:space="preserve">ООО "Газпром межрегионгаз Краснодар", 
350000, Краснодар, ул. Ленина, дом 40 </t>
  </si>
  <si>
    <t>ЗАО "Газпром межрегионгаз Санкт-Петербург", 
190000, Санкт-Петербург, ул. Галерная, д.20-22, лит А</t>
  </si>
  <si>
    <t>ООО "Газпром межрегионгаз Оренбург", 460000, Оренбург, ул. Постникова, д. 9Б</t>
  </si>
  <si>
    <t>ООО "Газпром межрегионгаз Пермь", 614990, Пермский край, г. Пермь, ул. Петропавловская, д. 54</t>
  </si>
  <si>
    <t>АО "Самаранефтегаз",
443071 г. Самара, Октябрьский р-он, Волжский проспект 50</t>
  </si>
  <si>
    <t>ЗАО "Газпром межрегионгаз Санкт-Петербург",
190000, Санкт-Петербург, ул. Галерная, д.20-22, лит А</t>
  </si>
  <si>
    <t>АО "Самаранефтегаз",
443071, г. Самара, Октябрьский р-он, Волжский проспект 50</t>
  </si>
  <si>
    <t>16-18%</t>
  </si>
  <si>
    <t>0,27-0,35%</t>
  </si>
  <si>
    <t>ООО "Газпром межрегионгаз Тула", 300012, г. Тула, проспект Ленина, д. 79</t>
  </si>
  <si>
    <t>ООО "Т-Сервис Логистикс", 123112, г. Москва, Пресненская набережная, д. 8, стр. 1</t>
  </si>
  <si>
    <t>18-20%</t>
  </si>
  <si>
    <t>20-25%</t>
  </si>
  <si>
    <t>0,6-0,9%</t>
  </si>
  <si>
    <t>ООО "ТрансВагон", 105005, г. Москва, ул. Радио, д. 24, корп. 1</t>
  </si>
  <si>
    <t>мазут 100, зольный</t>
  </si>
  <si>
    <t>мазут 100, малозольный</t>
  </si>
  <si>
    <t>Зольность на сухую массу, %</t>
  </si>
  <si>
    <t>мазут 100,  зольный</t>
  </si>
  <si>
    <t>АО "Разрез Харанорский",
674608 Забайкальский край Борзинский район, пгт Шерлова гора</t>
  </si>
  <si>
    <t>АО "УК "Кузбассразрезуголь", 650054 Кемерово Пионерский бульвар 4"А"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</si>
</sst>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3" fillId="0" borderId="0" xfId="0" applyFont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64" fontId="5" fillId="0" borderId="11" xfId="1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64" fontId="5" fillId="0" borderId="16" xfId="1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3" fontId="3" fillId="0" borderId="0" xfId="0" applyNumberFormat="1" applyFont="1"/>
    <xf numFmtId="3" fontId="3" fillId="3" borderId="0" xfId="0" applyNumberFormat="1" applyFont="1" applyFill="1"/>
    <xf numFmtId="4" fontId="3" fillId="3" borderId="0" xfId="0" applyNumberFormat="1" applyFont="1" applyFill="1"/>
    <xf numFmtId="1" fontId="5" fillId="2" borderId="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164" fontId="5" fillId="0" borderId="1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0" fontId="5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2" fontId="3" fillId="0" borderId="0" xfId="0" applyNumberFormat="1" applyFont="1"/>
    <xf numFmtId="0" fontId="3" fillId="0" borderId="2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2" fontId="5" fillId="0" borderId="43" xfId="0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1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164" fontId="5" fillId="0" borderId="19" xfId="1" applyNumberFormat="1" applyFont="1" applyBorder="1" applyAlignment="1">
      <alignment horizontal="center" vertical="center" wrapText="1"/>
    </xf>
    <xf numFmtId="164" fontId="5" fillId="0" borderId="42" xfId="1" applyNumberFormat="1" applyFont="1" applyBorder="1" applyAlignment="1">
      <alignment horizontal="center" vertical="center" wrapText="1"/>
    </xf>
    <xf numFmtId="164" fontId="5" fillId="0" borderId="43" xfId="1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 wrapText="1"/>
    </xf>
    <xf numFmtId="164" fontId="5" fillId="0" borderId="41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42;&#1090;&#1043;&#1056;&#1069;&#1057;%20&#1092;&#1072;&#1082;&#1090;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2;&#1058;&#1069;&#1057;%20&#1092;&#1072;&#1082;&#1090;%20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5;&#1077;&#1088;&#1084;&#1043;&#1056;&#1069;&#1057;%20&#1092;&#1072;&#1082;&#1090;%20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5;&#1077;&#1095;&#1043;&#1056;&#1069;&#1057;%20&#1092;&#1072;&#1082;&#1090;%20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5;&#1088;&#1077;&#1075;&#1058;&#1069;&#1057;%20&#1092;&#1072;&#1082;&#1090;%20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7;&#1047;&#1058;&#1069;&#1062;%20&#1092;&#1072;&#1082;&#1090;%20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7;&#1058;&#1069;&#1057;%20&#1092;&#1072;&#1082;&#1090;%20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8;&#1058;&#1069;&#1057;%20&#1092;&#1072;&#1082;&#1090;%20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9;&#1043;&#1056;&#1069;&#1057;%20&#1092;&#1072;&#1082;&#1090;%2020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61;&#1043;&#1056;&#1069;&#1057;%20&#1092;&#1072;&#1082;&#1090;%20201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63;&#1043;&#1056;&#1069;&#1057;%20&#1092;&#1072;&#1082;&#1090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43;&#1054;&#1043;&#1056;&#1069;&#1057;%20&#1092;&#1072;&#1082;&#1090;%20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70;&#1059;&#1043;&#1056;&#1069;&#1057;%20&#1092;&#1072;&#1082;&#1090;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44;&#1078;&#1058;&#1069;&#1057;%20&#1092;&#1072;&#1082;&#1090;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48;&#1074;&#1055;&#1043;&#1059;%20&#1092;&#1072;&#1082;&#1090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48;&#1043;&#1056;&#1069;&#1057;%20&#1092;&#1072;&#1082;&#1090;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21%20&#1075;&#1086;&#1076;\&#1056;&#1055;&#1058;\&#1050;&#1072;&#1083;&#1058;&#1069;&#1062;-2%20&#1092;&#1072;&#1082;&#1090;%20&#1076;&#1077;&#1082;&#1072;&#1073;&#1088;&#1100;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0;&#1072;&#1083;&#1058;&#1069;&#1062;-2%20&#1092;&#1072;&#1082;&#1090;%20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0;&#1072;&#1096;&#1043;&#1056;&#1069;&#1057;%20&#1092;&#1072;&#1082;&#1090;%20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0;&#1086;&#1089;&#1043;&#1056;&#1069;&#1057;%20&#1092;&#1072;&#1082;&#109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мазут и ДТ"/>
      <sheetName val="газ"/>
      <sheetName val="топливо "/>
    </sheetNames>
    <sheetDataSet>
      <sheetData sheetId="0">
        <row r="24">
          <cell r="F24">
            <v>274.59872495669174</v>
          </cell>
          <cell r="L24">
            <v>8112.2931792571926</v>
          </cell>
          <cell r="M24">
            <v>1468.146843</v>
          </cell>
          <cell r="V24">
            <v>4.5534000000000005E-2</v>
          </cell>
          <cell r="X24">
            <v>9688.0851063829814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ДТ"/>
      <sheetName val="газ"/>
      <sheetName val="топливо "/>
    </sheetNames>
    <sheetDataSet>
      <sheetData sheetId="0">
        <row r="24">
          <cell r="F24">
            <v>364.18319475061043</v>
          </cell>
          <cell r="L24">
            <v>8199.482741916685</v>
          </cell>
          <cell r="M24">
            <v>187.69099999999997</v>
          </cell>
          <cell r="Y24">
            <v>0.25581787769999997</v>
          </cell>
          <cell r="AA24">
            <v>10892.819999999998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мазут"/>
      <sheetName val="газ"/>
      <sheetName val="уголь"/>
      <sheetName val="топливо "/>
    </sheetNames>
    <sheetDataSet>
      <sheetData sheetId="0">
        <row r="24">
          <cell r="F24">
            <v>267.98596392440191</v>
          </cell>
          <cell r="L24">
            <v>8130.7745448741589</v>
          </cell>
          <cell r="M24">
            <v>3946.7586468300706</v>
          </cell>
          <cell r="Y24">
            <v>1.0437125499999998E-2</v>
          </cell>
          <cell r="AA24">
            <v>9716.7014895597804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мазут"/>
      <sheetName val="газ"/>
      <sheetName val="топливо"/>
      <sheetName val="БДДС"/>
    </sheetNames>
    <sheetDataSet>
      <sheetData sheetId="0">
        <row r="24">
          <cell r="F24">
            <v>326.58868954675529</v>
          </cell>
          <cell r="O24">
            <v>8133.1373198906285</v>
          </cell>
          <cell r="P24">
            <v>534.73458341685716</v>
          </cell>
          <cell r="R24">
            <v>9944.7085201898954</v>
          </cell>
          <cell r="S24">
            <v>605.38981385714283</v>
          </cell>
          <cell r="W24">
            <v>4.585504541142857</v>
          </cell>
          <cell r="Y24">
            <v>9779.0658060695132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ДТ"/>
      <sheetName val="газ"/>
      <sheetName val="топливо "/>
    </sheetNames>
    <sheetDataSet>
      <sheetData sheetId="0">
        <row r="24">
          <cell r="F24">
            <v>154.39938206446257</v>
          </cell>
          <cell r="L24">
            <v>8163.2170770426856</v>
          </cell>
          <cell r="M24">
            <v>13.521000000000001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газ"/>
      <sheetName val="мазут"/>
      <sheetName val="уголь"/>
      <sheetName val="топливо "/>
    </sheetNames>
    <sheetDataSet>
      <sheetData sheetId="0">
        <row r="24">
          <cell r="F24">
            <v>233.32258805415739</v>
          </cell>
          <cell r="L24">
            <v>8104.5860242553663</v>
          </cell>
          <cell r="M24">
            <v>1536.3884760000001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диз.топл."/>
      <sheetName val="газ"/>
      <sheetName val="топливо"/>
      <sheetName val="БДДС"/>
    </sheetNames>
    <sheetDataSet>
      <sheetData sheetId="0">
        <row r="24">
          <cell r="F24">
            <v>251.45959455846133</v>
          </cell>
          <cell r="L24">
            <v>8163.8442028041072</v>
          </cell>
          <cell r="M24">
            <v>264.60943600000002</v>
          </cell>
          <cell r="Y24">
            <v>0.100193</v>
          </cell>
          <cell r="AA24">
            <v>10262.491866560622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ДТ"/>
      <sheetName val="газ"/>
      <sheetName val="топливо "/>
    </sheetNames>
    <sheetDataSet>
      <sheetData sheetId="0">
        <row r="24">
          <cell r="F24">
            <v>356.4817079793807</v>
          </cell>
          <cell r="L24">
            <v>8196.0762104183959</v>
          </cell>
          <cell r="M24">
            <v>204.69499999999999</v>
          </cell>
          <cell r="Y24">
            <v>0.28995301913428567</v>
          </cell>
          <cell r="AA24">
            <v>9992.0795456067099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газ"/>
      <sheetName val="топливо "/>
    </sheetNames>
    <sheetDataSet>
      <sheetData sheetId="0">
        <row r="24">
          <cell r="F24">
            <v>253.58496481125431</v>
          </cell>
          <cell r="L24">
            <v>8743.9282548835745</v>
          </cell>
          <cell r="M24">
            <v>834.77958100000012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мазут"/>
      <sheetName val="уголь"/>
      <sheetName val="топливо"/>
      <sheetName val="БДДС"/>
    </sheetNames>
    <sheetDataSet>
      <sheetData sheetId="0">
        <row r="24">
          <cell r="F24">
            <v>344.38800284333269</v>
          </cell>
          <cell r="N24">
            <v>3.1632559999999996</v>
          </cell>
          <cell r="P24">
            <v>9507.4246457707159</v>
          </cell>
          <cell r="AA24">
            <v>1127.872335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мазут"/>
      <sheetName val="уголь"/>
      <sheetName val="топливо"/>
      <sheetName val="БДДС"/>
    </sheetNames>
    <sheetDataSet>
      <sheetData sheetId="0">
        <row r="24">
          <cell r="F24">
            <v>344.73166538420674</v>
          </cell>
          <cell r="N24">
            <v>13.618999999999998</v>
          </cell>
          <cell r="P24">
            <v>9105</v>
          </cell>
          <cell r="AB24">
            <v>653.92399999999998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мазут"/>
      <sheetName val="уголь"/>
      <sheetName val="топливо"/>
      <sheetName val="БДДС"/>
    </sheetNames>
    <sheetDataSet>
      <sheetData sheetId="0">
        <row r="24">
          <cell r="F24">
            <v>366.13590655024319</v>
          </cell>
          <cell r="N24">
            <v>7.7680000000000007</v>
          </cell>
          <cell r="P24">
            <v>9815.1447380058889</v>
          </cell>
          <cell r="AF24">
            <v>1737.9569999999999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мазут"/>
      <sheetName val="газ"/>
      <sheetName val="уголь"/>
      <sheetName val="топливо "/>
    </sheetNames>
    <sheetDataSet>
      <sheetData sheetId="0">
        <row r="72">
          <cell r="F72">
            <v>262.21155126872623</v>
          </cell>
          <cell r="L72">
            <v>8067.1494017978093</v>
          </cell>
          <cell r="M72">
            <v>1329.1988242248572</v>
          </cell>
          <cell r="Y72">
            <v>0.58279675624614291</v>
          </cell>
          <cell r="AA72">
            <v>9749.3295101803069</v>
          </cell>
          <cell r="AJ72">
            <v>634.34434592689672</v>
          </cell>
        </row>
      </sheetData>
      <sheetData sheetId="1">
        <row r="56">
          <cell r="K56">
            <v>127.935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газ"/>
      <sheetName val="топливо"/>
      <sheetName val="БДДС"/>
    </sheetNames>
    <sheetDataSet>
      <sheetData sheetId="0">
        <row r="24">
          <cell r="F24">
            <v>291.5252262081097</v>
          </cell>
          <cell r="L24">
            <v>8152.333045226439</v>
          </cell>
          <cell r="M24">
            <v>131.39228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диз.топл."/>
      <sheetName val="мазут"/>
      <sheetName val="газ"/>
      <sheetName val="топливо"/>
    </sheetNames>
    <sheetDataSet>
      <sheetData sheetId="0">
        <row r="24">
          <cell r="F24">
            <v>256.86298521893292</v>
          </cell>
          <cell r="L24">
            <v>8156.7003586566689</v>
          </cell>
          <cell r="M24">
            <v>53.607000000000006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газ"/>
      <sheetName val="мазут"/>
      <sheetName val="топливо "/>
    </sheetNames>
    <sheetDataSet>
      <sheetData sheetId="0">
        <row r="24">
          <cell r="F24">
            <v>331.31520685535696</v>
          </cell>
          <cell r="L24">
            <v>8058.7025548041711</v>
          </cell>
          <cell r="M24">
            <v>1953.888447</v>
          </cell>
          <cell r="V24">
            <v>0.24702499999999999</v>
          </cell>
          <cell r="X24">
            <v>9624.0649628211395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диз.топл."/>
      <sheetName val="газ"/>
      <sheetName val="топливо"/>
      <sheetName val="БДДС"/>
    </sheetNames>
    <sheetDataSet>
      <sheetData sheetId="0">
        <row r="24">
          <cell r="F24">
            <v>251.61320687772826</v>
          </cell>
          <cell r="M24">
            <v>1457.4188315268575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ДТ"/>
      <sheetName val="газ"/>
      <sheetName val="топливо"/>
    </sheetNames>
    <sheetDataSet>
      <sheetData sheetId="0">
        <row r="24">
          <cell r="F24">
            <v>251.85462652592068</v>
          </cell>
          <cell r="L24">
            <v>8185.1</v>
          </cell>
          <cell r="M24">
            <v>1542.8215131468571</v>
          </cell>
          <cell r="V24">
            <v>0.08</v>
          </cell>
          <cell r="X24">
            <v>10398.706352013747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мазут"/>
      <sheetName val="газ"/>
      <sheetName val="уголь"/>
      <sheetName val="топливо "/>
      <sheetName val="(БДДС) год"/>
    </sheetNames>
    <sheetDataSet>
      <sheetData sheetId="0">
        <row r="24">
          <cell r="F24">
            <v>378.13501526222461</v>
          </cell>
          <cell r="L24">
            <v>8189.6699106628585</v>
          </cell>
          <cell r="M24">
            <v>642.78092584657145</v>
          </cell>
          <cell r="S24">
            <v>3.2377530365714287</v>
          </cell>
          <cell r="U24">
            <v>9486.8089793765666</v>
          </cell>
          <cell r="Z24">
            <v>111.07861620714286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мазут"/>
      <sheetName val="газ"/>
      <sheetName val="стоимость (уголь)"/>
      <sheetName val="топливо"/>
      <sheetName val="движ"/>
      <sheetName val="справочник"/>
      <sheetName val="КГРЭС-план"/>
    </sheetNames>
    <sheetDataSet>
      <sheetData sheetId="0">
        <row r="24">
          <cell r="F24">
            <v>311.21721613009487</v>
          </cell>
          <cell r="L24">
            <v>8155.4765598244412</v>
          </cell>
          <cell r="M24">
            <v>4021.0950000000003</v>
          </cell>
          <cell r="Z24">
            <v>4.0200000000000005</v>
          </cell>
          <cell r="AB24">
            <v>9690.0826446281008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75"/>
  <sheetViews>
    <sheetView tabSelected="1" zoomScale="120" zoomScaleNormal="120" zoomScaleSheetLayoutView="100" workbookViewId="0">
      <pane ySplit="6" topLeftCell="A64" activePane="bottomLeft" state="frozenSplit"/>
      <selection pane="bottomLeft" activeCell="AB4" sqref="AB4"/>
    </sheetView>
  </sheetViews>
  <sheetFormatPr defaultColWidth="5.42578125" defaultRowHeight="15" x14ac:dyDescent="0.25"/>
  <cols>
    <col min="1" max="1" width="0.85546875" style="1" customWidth="1"/>
    <col min="2" max="2" width="19.5703125" style="1" customWidth="1"/>
    <col min="3" max="3" width="15" style="1" customWidth="1"/>
    <col min="4" max="4" width="11.140625" style="1" customWidth="1"/>
    <col min="5" max="5" width="15.42578125" style="1" customWidth="1"/>
    <col min="6" max="9" width="10.5703125" style="1" customWidth="1"/>
    <col min="10" max="10" width="15.42578125" style="1" customWidth="1"/>
    <col min="11" max="11" width="49.85546875" style="1" customWidth="1"/>
    <col min="12" max="13" width="0" style="1" hidden="1" customWidth="1"/>
    <col min="14" max="14" width="12" style="1" hidden="1" customWidth="1"/>
    <col min="15" max="15" width="9" style="1" hidden="1" customWidth="1"/>
    <col min="16" max="16" width="18.28515625" style="1" hidden="1" customWidth="1"/>
    <col min="17" max="21" width="0" style="1" hidden="1" customWidth="1"/>
    <col min="22" max="22" width="2.28515625" style="1" customWidth="1"/>
    <col min="23" max="16384" width="5.42578125" style="1"/>
  </cols>
  <sheetData>
    <row r="2" spans="2:16" ht="33.75" customHeight="1" x14ac:dyDescent="0.25">
      <c r="B2" s="134" t="s">
        <v>84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2:16" ht="15.75" thickBot="1" x14ac:dyDescent="0.3"/>
    <row r="4" spans="2:16" ht="69" customHeight="1" x14ac:dyDescent="0.25">
      <c r="B4" s="61" t="s">
        <v>0</v>
      </c>
      <c r="C4" s="62" t="s">
        <v>2</v>
      </c>
      <c r="D4" s="62" t="s">
        <v>10</v>
      </c>
      <c r="E4" s="131" t="s">
        <v>1</v>
      </c>
      <c r="F4" s="132"/>
      <c r="G4" s="132"/>
      <c r="H4" s="132"/>
      <c r="I4" s="133"/>
      <c r="J4" s="63" t="s">
        <v>12</v>
      </c>
      <c r="K4" s="64" t="s">
        <v>4</v>
      </c>
    </row>
    <row r="5" spans="2:16" ht="20.25" customHeight="1" x14ac:dyDescent="0.25">
      <c r="B5" s="160">
        <v>1</v>
      </c>
      <c r="C5" s="140">
        <v>2</v>
      </c>
      <c r="D5" s="140">
        <v>3</v>
      </c>
      <c r="E5" s="149">
        <v>4</v>
      </c>
      <c r="F5" s="150"/>
      <c r="G5" s="150"/>
      <c r="H5" s="150"/>
      <c r="I5" s="151"/>
      <c r="J5" s="107">
        <v>5</v>
      </c>
      <c r="K5" s="146">
        <v>6</v>
      </c>
    </row>
    <row r="6" spans="2:16" ht="55.5" customHeight="1" thickBot="1" x14ac:dyDescent="0.3">
      <c r="B6" s="161"/>
      <c r="C6" s="141"/>
      <c r="D6" s="141"/>
      <c r="E6" s="18" t="s">
        <v>30</v>
      </c>
      <c r="F6" s="19" t="s">
        <v>40</v>
      </c>
      <c r="G6" s="19" t="s">
        <v>5</v>
      </c>
      <c r="H6" s="19" t="s">
        <v>104</v>
      </c>
      <c r="I6" s="19" t="s">
        <v>6</v>
      </c>
      <c r="J6" s="145"/>
      <c r="K6" s="147"/>
      <c r="N6" s="1" t="s">
        <v>61</v>
      </c>
      <c r="O6" s="1" t="s">
        <v>62</v>
      </c>
      <c r="P6" s="1" t="s">
        <v>63</v>
      </c>
    </row>
    <row r="7" spans="2:16" ht="47.25" customHeight="1" x14ac:dyDescent="0.25">
      <c r="B7" s="113" t="s">
        <v>9</v>
      </c>
      <c r="C7" s="3" t="s">
        <v>3</v>
      </c>
      <c r="D7" s="115">
        <v>279.56061839522505</v>
      </c>
      <c r="E7" s="35" t="s">
        <v>31</v>
      </c>
      <c r="F7" s="35">
        <v>8165</v>
      </c>
      <c r="G7" s="148" t="s">
        <v>11</v>
      </c>
      <c r="H7" s="148"/>
      <c r="I7" s="148"/>
      <c r="J7" s="36">
        <v>1469.6533969999998</v>
      </c>
      <c r="K7" s="4" t="s">
        <v>51</v>
      </c>
      <c r="N7" s="65">
        <f>'[1]2018'!$F$24</f>
        <v>274.59872495669174</v>
      </c>
      <c r="O7" s="66">
        <f>'[1]2018'!$L$24</f>
        <v>8112.2931792571926</v>
      </c>
      <c r="P7" s="65">
        <f>'[1]2018'!$M$24</f>
        <v>1468.146843</v>
      </c>
    </row>
    <row r="8" spans="2:16" ht="36.75" customHeight="1" x14ac:dyDescent="0.25">
      <c r="B8" s="117"/>
      <c r="C8" s="20" t="s">
        <v>7</v>
      </c>
      <c r="D8" s="127"/>
      <c r="E8" s="13" t="s">
        <v>102</v>
      </c>
      <c r="F8" s="37">
        <v>9530</v>
      </c>
      <c r="G8" s="110" t="s">
        <v>46</v>
      </c>
      <c r="H8" s="112"/>
      <c r="I8" s="38">
        <v>0.03</v>
      </c>
      <c r="J8" s="33">
        <v>1.238683</v>
      </c>
      <c r="K8" s="11" t="s">
        <v>85</v>
      </c>
      <c r="N8" s="65"/>
      <c r="O8" s="67">
        <f>'[1]2018'!$X$24</f>
        <v>9688.0851063829814</v>
      </c>
      <c r="P8" s="65">
        <f>'[1]2018'!$V$24</f>
        <v>4.5534000000000005E-2</v>
      </c>
    </row>
    <row r="9" spans="2:16" ht="82.5" customHeight="1" thickBot="1" x14ac:dyDescent="0.3">
      <c r="B9" s="114"/>
      <c r="C9" s="5" t="s">
        <v>25</v>
      </c>
      <c r="D9" s="116"/>
      <c r="E9" s="39" t="s">
        <v>44</v>
      </c>
      <c r="F9" s="40">
        <v>10281</v>
      </c>
      <c r="G9" s="163" t="s">
        <v>45</v>
      </c>
      <c r="H9" s="164"/>
      <c r="I9" s="165"/>
      <c r="J9" s="41">
        <v>0.17466699999999999</v>
      </c>
      <c r="K9" s="29" t="s">
        <v>86</v>
      </c>
      <c r="N9" s="65"/>
      <c r="O9" s="66"/>
      <c r="P9" s="65"/>
    </row>
    <row r="10" spans="2:16" ht="36.75" customHeight="1" x14ac:dyDescent="0.25">
      <c r="B10" s="113" t="s">
        <v>13</v>
      </c>
      <c r="C10" s="94" t="s">
        <v>7</v>
      </c>
      <c r="D10" s="135">
        <v>369.20872926202497</v>
      </c>
      <c r="E10" s="100" t="s">
        <v>103</v>
      </c>
      <c r="F10" s="96">
        <v>9680</v>
      </c>
      <c r="G10" s="154" t="s">
        <v>46</v>
      </c>
      <c r="H10" s="156"/>
      <c r="I10" s="97">
        <v>1.4999999999999999E-2</v>
      </c>
      <c r="J10" s="95">
        <v>6.0359340000000001</v>
      </c>
      <c r="K10" s="4" t="s">
        <v>85</v>
      </c>
      <c r="N10" s="65">
        <f>'[2]2018'!$F$24</f>
        <v>366.13590655024319</v>
      </c>
      <c r="O10" s="67">
        <f>'[2]2018'!$P$24</f>
        <v>9815.1447380058889</v>
      </c>
      <c r="P10" s="65">
        <f>'[2]2018'!$N$24</f>
        <v>7.7680000000000007</v>
      </c>
    </row>
    <row r="11" spans="2:16" ht="48.75" customHeight="1" x14ac:dyDescent="0.25">
      <c r="B11" s="117"/>
      <c r="C11" s="138" t="s">
        <v>8</v>
      </c>
      <c r="D11" s="136"/>
      <c r="E11" s="53" t="s">
        <v>33</v>
      </c>
      <c r="F11" s="54">
        <v>3900</v>
      </c>
      <c r="G11" s="56">
        <v>0.247</v>
      </c>
      <c r="H11" s="56">
        <v>0.217</v>
      </c>
      <c r="I11" s="56">
        <v>7.4000000000000003E-3</v>
      </c>
      <c r="J11" s="136">
        <v>1276.6081369999999</v>
      </c>
      <c r="K11" s="30" t="s">
        <v>52</v>
      </c>
      <c r="N11" s="65"/>
      <c r="O11" s="66"/>
      <c r="P11" s="65">
        <f>'[2]2018'!$AF$24</f>
        <v>1737.9569999999999</v>
      </c>
    </row>
    <row r="12" spans="2:16" ht="41.25" customHeight="1" x14ac:dyDescent="0.25">
      <c r="B12" s="117"/>
      <c r="C12" s="138"/>
      <c r="D12" s="136"/>
      <c r="E12" s="53" t="s">
        <v>33</v>
      </c>
      <c r="F12" s="54">
        <v>4425</v>
      </c>
      <c r="G12" s="56">
        <v>0.24</v>
      </c>
      <c r="H12" s="56">
        <v>0.21</v>
      </c>
      <c r="I12" s="56">
        <v>1.2E-2</v>
      </c>
      <c r="J12" s="136"/>
      <c r="K12" s="30" t="s">
        <v>70</v>
      </c>
      <c r="N12" s="65"/>
      <c r="O12" s="66"/>
      <c r="P12" s="65"/>
    </row>
    <row r="13" spans="2:16" ht="51.75" customHeight="1" thickBot="1" x14ac:dyDescent="0.3">
      <c r="B13" s="114"/>
      <c r="C13" s="139"/>
      <c r="D13" s="137"/>
      <c r="E13" s="58" t="s">
        <v>33</v>
      </c>
      <c r="F13" s="59">
        <v>4150</v>
      </c>
      <c r="G13" s="86">
        <v>0.23499999999999999</v>
      </c>
      <c r="H13" s="86">
        <v>0.216</v>
      </c>
      <c r="I13" s="86">
        <v>7.0000000000000001E-3</v>
      </c>
      <c r="J13" s="137"/>
      <c r="K13" s="72" t="s">
        <v>74</v>
      </c>
      <c r="N13" s="65"/>
      <c r="O13" s="66"/>
      <c r="P13" s="65"/>
    </row>
    <row r="14" spans="2:16" ht="37.5" customHeight="1" thickBot="1" x14ac:dyDescent="0.3">
      <c r="B14" s="8" t="s">
        <v>14</v>
      </c>
      <c r="C14" s="9" t="s">
        <v>3</v>
      </c>
      <c r="D14" s="43">
        <v>291.86887978584411</v>
      </c>
      <c r="E14" s="35" t="s">
        <v>31</v>
      </c>
      <c r="F14" s="42">
        <v>8172</v>
      </c>
      <c r="G14" s="171" t="s">
        <v>11</v>
      </c>
      <c r="H14" s="171"/>
      <c r="I14" s="171"/>
      <c r="J14" s="43">
        <v>90.973550608000011</v>
      </c>
      <c r="K14" s="10" t="s">
        <v>87</v>
      </c>
      <c r="N14" s="65">
        <f>'[3]2018'!$F$24</f>
        <v>291.5252262081097</v>
      </c>
      <c r="O14" s="66">
        <f>'[3]2018'!$L$24</f>
        <v>8152.333045226439</v>
      </c>
      <c r="P14" s="65">
        <f>'[3]2018'!$M$24</f>
        <v>131.39228</v>
      </c>
    </row>
    <row r="15" spans="2:16" ht="48.75" customHeight="1" thickBot="1" x14ac:dyDescent="0.3">
      <c r="B15" s="113" t="s">
        <v>15</v>
      </c>
      <c r="C15" s="3" t="s">
        <v>3</v>
      </c>
      <c r="D15" s="115">
        <v>260.24501003087204</v>
      </c>
      <c r="E15" s="35" t="s">
        <v>31</v>
      </c>
      <c r="F15" s="35">
        <v>8162</v>
      </c>
      <c r="G15" s="148" t="s">
        <v>11</v>
      </c>
      <c r="H15" s="148"/>
      <c r="I15" s="148"/>
      <c r="J15" s="36">
        <v>222.05599999999998</v>
      </c>
      <c r="K15" s="4" t="s">
        <v>51</v>
      </c>
      <c r="N15" s="65">
        <f>'[4]2018'!$F$24</f>
        <v>256.86298521893292</v>
      </c>
      <c r="O15" s="67">
        <f>'[4]2018'!$L$24</f>
        <v>8156.7003586566689</v>
      </c>
      <c r="P15" s="68">
        <f>'[4]2018'!$M$24</f>
        <v>53.607000000000006</v>
      </c>
    </row>
    <row r="16" spans="2:16" ht="38.25" hidden="1" customHeight="1" thickBot="1" x14ac:dyDescent="0.3">
      <c r="B16" s="114"/>
      <c r="C16" s="20" t="s">
        <v>7</v>
      </c>
      <c r="D16" s="116"/>
      <c r="E16" s="24" t="s">
        <v>32</v>
      </c>
      <c r="F16" s="32">
        <v>9530</v>
      </c>
      <c r="G16" s="172" t="s">
        <v>46</v>
      </c>
      <c r="H16" s="172"/>
      <c r="I16" s="17">
        <v>0.03</v>
      </c>
      <c r="J16" s="71"/>
      <c r="K16" s="6" t="s">
        <v>68</v>
      </c>
      <c r="N16" s="65"/>
      <c r="O16" s="67"/>
      <c r="P16" s="68"/>
    </row>
    <row r="17" spans="2:16" ht="49.5" customHeight="1" x14ac:dyDescent="0.25">
      <c r="B17" s="113" t="s">
        <v>16</v>
      </c>
      <c r="C17" s="106" t="s">
        <v>3</v>
      </c>
      <c r="D17" s="115">
        <v>339.98554790356911</v>
      </c>
      <c r="E17" s="108" t="s">
        <v>31</v>
      </c>
      <c r="F17" s="108">
        <v>8094</v>
      </c>
      <c r="G17" s="154" t="s">
        <v>11</v>
      </c>
      <c r="H17" s="155"/>
      <c r="I17" s="156"/>
      <c r="J17" s="115">
        <v>2122.6091076173507</v>
      </c>
      <c r="K17" s="4" t="s">
        <v>51</v>
      </c>
      <c r="N17" s="65">
        <f>'[5]2018'!$F$24</f>
        <v>331.31520685535696</v>
      </c>
      <c r="O17" s="66">
        <f>'[5]2018'!$L$24</f>
        <v>8058.7025548041711</v>
      </c>
      <c r="P17" s="65">
        <f>'[5]2018'!$M$24</f>
        <v>1953.888447</v>
      </c>
    </row>
    <row r="18" spans="2:16" ht="34.5" customHeight="1" x14ac:dyDescent="0.25">
      <c r="B18" s="117"/>
      <c r="C18" s="107"/>
      <c r="D18" s="127"/>
      <c r="E18" s="109"/>
      <c r="F18" s="109"/>
      <c r="G18" s="157"/>
      <c r="H18" s="158"/>
      <c r="I18" s="159"/>
      <c r="J18" s="126"/>
      <c r="K18" s="88" t="s">
        <v>89</v>
      </c>
      <c r="N18" s="65"/>
      <c r="O18" s="66"/>
      <c r="P18" s="65"/>
    </row>
    <row r="19" spans="2:16" ht="64.5" customHeight="1" thickBot="1" x14ac:dyDescent="0.3">
      <c r="B19" s="114"/>
      <c r="C19" s="5" t="s">
        <v>7</v>
      </c>
      <c r="D19" s="116"/>
      <c r="E19" s="101" t="s">
        <v>102</v>
      </c>
      <c r="F19" s="32">
        <v>9530</v>
      </c>
      <c r="G19" s="172" t="s">
        <v>46</v>
      </c>
      <c r="H19" s="172"/>
      <c r="I19" s="17">
        <v>0.03</v>
      </c>
      <c r="J19" s="34">
        <v>0.18172899999994024</v>
      </c>
      <c r="K19" s="72" t="s">
        <v>69</v>
      </c>
      <c r="N19" s="65"/>
      <c r="O19" s="67">
        <f>'[5]2018'!$X$24</f>
        <v>9624.0649628211395</v>
      </c>
      <c r="P19" s="65">
        <f>'[5]2018'!$V$24</f>
        <v>0.24702499999999999</v>
      </c>
    </row>
    <row r="20" spans="2:16" ht="39.75" customHeight="1" thickBot="1" x14ac:dyDescent="0.3">
      <c r="B20" s="113" t="s">
        <v>19</v>
      </c>
      <c r="C20" s="3" t="s">
        <v>3</v>
      </c>
      <c r="D20" s="115">
        <f>'[6]2021'!$F$24</f>
        <v>251.61320687772826</v>
      </c>
      <c r="E20" s="35" t="s">
        <v>31</v>
      </c>
      <c r="F20" s="35">
        <v>8149</v>
      </c>
      <c r="G20" s="148" t="s">
        <v>11</v>
      </c>
      <c r="H20" s="148"/>
      <c r="I20" s="148"/>
      <c r="J20" s="36">
        <f>'[6]2021'!$M$24</f>
        <v>1457.4188315268575</v>
      </c>
      <c r="K20" s="4" t="s">
        <v>88</v>
      </c>
      <c r="N20" s="65">
        <f>'[7]2018'!$F$24</f>
        <v>251.85462652592068</v>
      </c>
      <c r="O20" s="66">
        <f>'[7]2018'!$L$24</f>
        <v>8185.1</v>
      </c>
      <c r="P20" s="65">
        <f>'[7]2018'!$M$24</f>
        <v>1542.8215131468571</v>
      </c>
    </row>
    <row r="21" spans="2:16" ht="39.75" hidden="1" customHeight="1" thickBot="1" x14ac:dyDescent="0.3">
      <c r="B21" s="114"/>
      <c r="C21" s="20" t="s">
        <v>25</v>
      </c>
      <c r="D21" s="116"/>
      <c r="E21" s="39" t="s">
        <v>56</v>
      </c>
      <c r="F21" s="40">
        <v>10281</v>
      </c>
      <c r="G21" s="163" t="s">
        <v>45</v>
      </c>
      <c r="H21" s="164"/>
      <c r="I21" s="165"/>
      <c r="J21" s="41"/>
      <c r="K21" s="29" t="s">
        <v>57</v>
      </c>
      <c r="N21" s="65"/>
      <c r="O21" s="67">
        <f>'[7]2018'!$X$24</f>
        <v>10398.706352013747</v>
      </c>
      <c r="P21" s="65">
        <f>'[7]2018'!$V$24</f>
        <v>0.08</v>
      </c>
    </row>
    <row r="22" spans="2:16" ht="45" customHeight="1" thickBot="1" x14ac:dyDescent="0.3">
      <c r="B22" s="113" t="s">
        <v>17</v>
      </c>
      <c r="C22" s="3" t="s">
        <v>3</v>
      </c>
      <c r="D22" s="135"/>
      <c r="E22" s="50" t="s">
        <v>31</v>
      </c>
      <c r="F22" s="50">
        <v>8204</v>
      </c>
      <c r="G22" s="144" t="s">
        <v>11</v>
      </c>
      <c r="H22" s="144"/>
      <c r="I22" s="144"/>
      <c r="J22" s="51">
        <v>31.352615</v>
      </c>
      <c r="K22" s="52" t="s">
        <v>51</v>
      </c>
      <c r="N22" s="65">
        <f>'[8]2018'!$F$24</f>
        <v>378.13501526222461</v>
      </c>
      <c r="O22" s="66">
        <f>'[8]2018'!$L$24</f>
        <v>8189.6699106628585</v>
      </c>
      <c r="P22" s="65">
        <f>'[8]2018'!$M$24</f>
        <v>642.78092584657145</v>
      </c>
    </row>
    <row r="23" spans="2:16" ht="37.5" hidden="1" customHeight="1" thickBot="1" x14ac:dyDescent="0.3">
      <c r="B23" s="117"/>
      <c r="C23" s="2" t="s">
        <v>7</v>
      </c>
      <c r="D23" s="136"/>
      <c r="E23" s="53" t="s">
        <v>32</v>
      </c>
      <c r="F23" s="54">
        <v>9530</v>
      </c>
      <c r="G23" s="162" t="s">
        <v>46</v>
      </c>
      <c r="H23" s="162"/>
      <c r="I23" s="55">
        <v>0.03</v>
      </c>
      <c r="J23" s="53"/>
      <c r="K23" s="30" t="s">
        <v>41</v>
      </c>
      <c r="N23" s="65"/>
      <c r="O23" s="66">
        <f>'[8]2018'!$U$24</f>
        <v>9486.8089793765666</v>
      </c>
      <c r="P23" s="65">
        <f>'[8]2018'!$S$24</f>
        <v>3.2377530365714287</v>
      </c>
    </row>
    <row r="24" spans="2:16" ht="33.75" hidden="1" customHeight="1" x14ac:dyDescent="0.25">
      <c r="B24" s="117"/>
      <c r="C24" s="138" t="s">
        <v>8</v>
      </c>
      <c r="D24" s="136"/>
      <c r="E24" s="53" t="s">
        <v>34</v>
      </c>
      <c r="F24" s="54">
        <v>6000</v>
      </c>
      <c r="G24" s="56">
        <v>6.5000000000000002E-2</v>
      </c>
      <c r="H24" s="56">
        <v>0.16700000000000001</v>
      </c>
      <c r="I24" s="56">
        <v>3.0000000000000001E-3</v>
      </c>
      <c r="J24" s="152"/>
      <c r="K24" s="30" t="s">
        <v>43</v>
      </c>
      <c r="N24" s="65"/>
      <c r="O24" s="66"/>
      <c r="P24" s="65">
        <f>'[8]2018'!$Z$24</f>
        <v>111.07861620714286</v>
      </c>
    </row>
    <row r="25" spans="2:16" ht="37.5" hidden="1" customHeight="1" thickBot="1" x14ac:dyDescent="0.3">
      <c r="B25" s="117"/>
      <c r="C25" s="138"/>
      <c r="D25" s="136"/>
      <c r="E25" s="53" t="s">
        <v>34</v>
      </c>
      <c r="F25" s="54">
        <v>6000</v>
      </c>
      <c r="G25" s="56">
        <v>0.1</v>
      </c>
      <c r="H25" s="56">
        <v>0.22</v>
      </c>
      <c r="I25" s="56">
        <v>3.0000000000000001E-3</v>
      </c>
      <c r="J25" s="153"/>
      <c r="K25" s="57" t="s">
        <v>71</v>
      </c>
      <c r="N25" s="65"/>
      <c r="O25" s="66"/>
      <c r="P25" s="65"/>
    </row>
    <row r="26" spans="2:16" ht="51.75" customHeight="1" x14ac:dyDescent="0.25">
      <c r="B26" s="113" t="s">
        <v>18</v>
      </c>
      <c r="C26" s="3" t="s">
        <v>3</v>
      </c>
      <c r="D26" s="135">
        <v>309.94120101571428</v>
      </c>
      <c r="E26" s="50" t="s">
        <v>31</v>
      </c>
      <c r="F26" s="50">
        <v>8132</v>
      </c>
      <c r="G26" s="144" t="s">
        <v>11</v>
      </c>
      <c r="H26" s="144"/>
      <c r="I26" s="144"/>
      <c r="J26" s="51">
        <v>4495.6690880000006</v>
      </c>
      <c r="K26" s="52" t="s">
        <v>93</v>
      </c>
      <c r="N26" s="65">
        <f>'[9]2018'!$F$24</f>
        <v>311.21721613009487</v>
      </c>
      <c r="O26" s="66">
        <f>'[9]2018'!$L$24</f>
        <v>8155.4765598244412</v>
      </c>
      <c r="P26" s="65">
        <f>'[9]2018'!$M$24</f>
        <v>4021.0950000000003</v>
      </c>
    </row>
    <row r="27" spans="2:16" ht="63" customHeight="1" thickBot="1" x14ac:dyDescent="0.3">
      <c r="B27" s="114"/>
      <c r="C27" s="5" t="s">
        <v>7</v>
      </c>
      <c r="D27" s="137"/>
      <c r="E27" s="102" t="s">
        <v>105</v>
      </c>
      <c r="F27" s="59">
        <v>9530</v>
      </c>
      <c r="G27" s="182" t="s">
        <v>46</v>
      </c>
      <c r="H27" s="182"/>
      <c r="I27" s="60">
        <v>0.03</v>
      </c>
      <c r="J27" s="58">
        <v>6.6666160000000003</v>
      </c>
      <c r="K27" s="30" t="s">
        <v>66</v>
      </c>
      <c r="N27" s="65"/>
      <c r="O27" s="67">
        <f>'[9]2018'!$AB$24</f>
        <v>9690.0826446281008</v>
      </c>
      <c r="P27" s="65">
        <f>'[9]2018'!$Z$24</f>
        <v>4.0200000000000005</v>
      </c>
    </row>
    <row r="28" spans="2:16" ht="48" customHeight="1" x14ac:dyDescent="0.25">
      <c r="B28" s="113" t="s">
        <v>49</v>
      </c>
      <c r="C28" s="3" t="s">
        <v>3</v>
      </c>
      <c r="D28" s="115">
        <v>393.3980214500628</v>
      </c>
      <c r="E28" s="50" t="s">
        <v>31</v>
      </c>
      <c r="F28" s="50">
        <v>8131</v>
      </c>
      <c r="G28" s="144" t="s">
        <v>11</v>
      </c>
      <c r="H28" s="144"/>
      <c r="I28" s="144"/>
      <c r="J28" s="51">
        <v>4.346724</v>
      </c>
      <c r="K28" s="52" t="s">
        <v>92</v>
      </c>
      <c r="N28" s="65">
        <f>'[10]2018'!$F$24</f>
        <v>364.18319475061043</v>
      </c>
      <c r="O28" s="66">
        <f>'[10]2018'!$L$24</f>
        <v>8199.482741916685</v>
      </c>
      <c r="P28" s="65">
        <f>'[10]2018'!$M$24</f>
        <v>187.69099999999997</v>
      </c>
    </row>
    <row r="29" spans="2:16" ht="57" customHeight="1" thickBot="1" x14ac:dyDescent="0.3">
      <c r="B29" s="114"/>
      <c r="C29" s="70" t="s">
        <v>25</v>
      </c>
      <c r="D29" s="116"/>
      <c r="E29" s="39" t="s">
        <v>58</v>
      </c>
      <c r="F29" s="40">
        <v>10281</v>
      </c>
      <c r="G29" s="163" t="s">
        <v>45</v>
      </c>
      <c r="H29" s="164"/>
      <c r="I29" s="165"/>
      <c r="J29" s="41">
        <v>1.417E-2</v>
      </c>
      <c r="K29" s="29" t="s">
        <v>50</v>
      </c>
      <c r="N29" s="65"/>
      <c r="O29" s="67">
        <f>'[10]2018'!$AA$24</f>
        <v>10892.819999999998</v>
      </c>
      <c r="P29" s="65">
        <f>'[10]2018'!$Y$24</f>
        <v>0.25581787769999997</v>
      </c>
    </row>
    <row r="30" spans="2:16" ht="45.75" customHeight="1" x14ac:dyDescent="0.25">
      <c r="B30" s="113" t="s">
        <v>20</v>
      </c>
      <c r="C30" s="106" t="s">
        <v>3</v>
      </c>
      <c r="D30" s="135">
        <v>265.23164784687117</v>
      </c>
      <c r="E30" s="108" t="s">
        <v>31</v>
      </c>
      <c r="F30" s="108">
        <v>8152</v>
      </c>
      <c r="G30" s="154" t="s">
        <v>11</v>
      </c>
      <c r="H30" s="155"/>
      <c r="I30" s="156"/>
      <c r="J30" s="115">
        <v>2846.1353369898998</v>
      </c>
      <c r="K30" s="4" t="s">
        <v>91</v>
      </c>
      <c r="N30" s="65">
        <f>'[11]2018'!$F$24</f>
        <v>267.98596392440191</v>
      </c>
      <c r="O30" s="66">
        <f>'[11]2018'!$L$24</f>
        <v>8130.7745448741589</v>
      </c>
      <c r="P30" s="65">
        <f>'[11]2018'!$M$24</f>
        <v>3946.7586468300706</v>
      </c>
    </row>
    <row r="31" spans="2:16" ht="39.75" customHeight="1" x14ac:dyDescent="0.25">
      <c r="B31" s="117"/>
      <c r="C31" s="107"/>
      <c r="D31" s="127"/>
      <c r="E31" s="109"/>
      <c r="F31" s="109"/>
      <c r="G31" s="157"/>
      <c r="H31" s="158"/>
      <c r="I31" s="159"/>
      <c r="J31" s="126"/>
      <c r="K31" s="88" t="s">
        <v>90</v>
      </c>
      <c r="N31" s="65"/>
      <c r="O31" s="66"/>
      <c r="P31" s="65"/>
    </row>
    <row r="32" spans="2:16" ht="28.5" customHeight="1" thickBot="1" x14ac:dyDescent="0.3">
      <c r="B32" s="114"/>
      <c r="C32" s="5" t="s">
        <v>7</v>
      </c>
      <c r="D32" s="137"/>
      <c r="E32" s="34" t="s">
        <v>32</v>
      </c>
      <c r="F32" s="32">
        <v>9680</v>
      </c>
      <c r="G32" s="122"/>
      <c r="H32" s="122"/>
      <c r="I32" s="45">
        <v>0.02</v>
      </c>
      <c r="J32" s="34">
        <v>9.8010000000000007E-3</v>
      </c>
      <c r="K32" s="72" t="s">
        <v>21</v>
      </c>
      <c r="N32" s="65"/>
      <c r="O32" s="66">
        <f>'[11]2018'!$AA$24</f>
        <v>9716.7014895597804</v>
      </c>
      <c r="P32" s="65">
        <f>'[11]2018'!$Y$24</f>
        <v>1.0437125499999998E-2</v>
      </c>
    </row>
    <row r="33" spans="2:16" ht="35.25" customHeight="1" x14ac:dyDescent="0.25">
      <c r="B33" s="113" t="s">
        <v>22</v>
      </c>
      <c r="C33" s="106" t="s">
        <v>3</v>
      </c>
      <c r="D33" s="135">
        <v>326.32039597836257</v>
      </c>
      <c r="E33" s="35" t="s">
        <v>31</v>
      </c>
      <c r="F33" s="35">
        <v>8135</v>
      </c>
      <c r="G33" s="148" t="s">
        <v>11</v>
      </c>
      <c r="H33" s="148"/>
      <c r="I33" s="148"/>
      <c r="J33" s="36">
        <v>472.96405181800003</v>
      </c>
      <c r="K33" s="4" t="s">
        <v>83</v>
      </c>
      <c r="N33" s="65">
        <f>'[12]2018'!$F$24</f>
        <v>326.58868954675529</v>
      </c>
      <c r="O33" s="66">
        <f>'[12]2018'!$O$24</f>
        <v>8133.1373198906285</v>
      </c>
      <c r="P33" s="65">
        <f>'[12]2018'!$P$24</f>
        <v>534.73458341685716</v>
      </c>
    </row>
    <row r="34" spans="2:16" ht="36.75" customHeight="1" x14ac:dyDescent="0.25">
      <c r="B34" s="117"/>
      <c r="C34" s="107"/>
      <c r="D34" s="126"/>
      <c r="E34" s="24" t="s">
        <v>48</v>
      </c>
      <c r="F34" s="24">
        <v>9608</v>
      </c>
      <c r="G34" s="110" t="s">
        <v>11</v>
      </c>
      <c r="H34" s="111"/>
      <c r="I34" s="112"/>
      <c r="J34" s="46">
        <v>559.78478771428581</v>
      </c>
      <c r="K34" s="7" t="s">
        <v>82</v>
      </c>
      <c r="N34" s="65"/>
      <c r="O34" s="66">
        <f>'[12]2018'!$R$24</f>
        <v>9944.7085201898954</v>
      </c>
      <c r="P34" s="65">
        <f>'[12]2018'!$S$24</f>
        <v>605.38981385714283</v>
      </c>
    </row>
    <row r="35" spans="2:16" ht="32.25" customHeight="1" x14ac:dyDescent="0.25">
      <c r="B35" s="117"/>
      <c r="C35" s="118" t="s">
        <v>7</v>
      </c>
      <c r="D35" s="127"/>
      <c r="E35" s="120" t="s">
        <v>102</v>
      </c>
      <c r="F35" s="121">
        <v>9530</v>
      </c>
      <c r="G35" s="185" t="s">
        <v>46</v>
      </c>
      <c r="H35" s="186"/>
      <c r="I35" s="142">
        <v>0.03</v>
      </c>
      <c r="J35" s="170">
        <v>0.50540231728571428</v>
      </c>
      <c r="K35" s="11" t="s">
        <v>41</v>
      </c>
      <c r="N35" s="65"/>
      <c r="O35" s="66"/>
      <c r="P35" s="65"/>
    </row>
    <row r="36" spans="2:16" ht="36.75" customHeight="1" thickBot="1" x14ac:dyDescent="0.3">
      <c r="B36" s="114"/>
      <c r="C36" s="119"/>
      <c r="D36" s="137"/>
      <c r="E36" s="109"/>
      <c r="F36" s="122"/>
      <c r="G36" s="187"/>
      <c r="H36" s="188"/>
      <c r="I36" s="143"/>
      <c r="J36" s="116"/>
      <c r="K36" s="29" t="s">
        <v>57</v>
      </c>
      <c r="N36" s="65"/>
      <c r="O36" s="66">
        <f>'[12]2018'!$Y$24</f>
        <v>9779.0658060695132</v>
      </c>
      <c r="P36" s="65">
        <f>'[12]2018'!$W$24</f>
        <v>4.585504541142857</v>
      </c>
    </row>
    <row r="37" spans="2:16" ht="42" customHeight="1" x14ac:dyDescent="0.25">
      <c r="B37" s="113" t="s">
        <v>73</v>
      </c>
      <c r="C37" s="181" t="s">
        <v>7</v>
      </c>
      <c r="D37" s="115">
        <v>508.95141756324159</v>
      </c>
      <c r="E37" s="92" t="s">
        <v>102</v>
      </c>
      <c r="F37" s="80">
        <v>9530</v>
      </c>
      <c r="G37" s="189" t="s">
        <v>46</v>
      </c>
      <c r="H37" s="190"/>
      <c r="I37" s="81">
        <v>0.03</v>
      </c>
      <c r="J37" s="115">
        <v>2.1568982848571427</v>
      </c>
      <c r="K37" s="52" t="s">
        <v>78</v>
      </c>
      <c r="N37" s="65"/>
      <c r="O37" s="66"/>
      <c r="P37" s="65"/>
    </row>
    <row r="38" spans="2:16" ht="36.75" customHeight="1" x14ac:dyDescent="0.25">
      <c r="B38" s="117"/>
      <c r="C38" s="174"/>
      <c r="D38" s="127"/>
      <c r="E38" s="92" t="s">
        <v>102</v>
      </c>
      <c r="F38" s="54">
        <v>9530</v>
      </c>
      <c r="G38" s="123" t="s">
        <v>46</v>
      </c>
      <c r="H38" s="124"/>
      <c r="I38" s="82">
        <v>0.03</v>
      </c>
      <c r="J38" s="126"/>
      <c r="K38" s="79" t="s">
        <v>77</v>
      </c>
      <c r="N38" s="65"/>
      <c r="O38" s="66"/>
      <c r="P38" s="65"/>
    </row>
    <row r="39" spans="2:16" ht="45" customHeight="1" x14ac:dyDescent="0.25">
      <c r="B39" s="117"/>
      <c r="C39" s="73" t="s">
        <v>25</v>
      </c>
      <c r="D39" s="127"/>
      <c r="E39" s="75" t="s">
        <v>58</v>
      </c>
      <c r="F39" s="75">
        <v>10281</v>
      </c>
      <c r="G39" s="123" t="s">
        <v>45</v>
      </c>
      <c r="H39" s="125"/>
      <c r="I39" s="124"/>
      <c r="J39" s="33">
        <v>1.6861730947142854</v>
      </c>
      <c r="K39" s="79" t="s">
        <v>77</v>
      </c>
      <c r="N39" s="65"/>
      <c r="O39" s="66"/>
      <c r="P39" s="65"/>
    </row>
    <row r="40" spans="2:16" ht="36.75" customHeight="1" thickBot="1" x14ac:dyDescent="0.3">
      <c r="B40" s="114"/>
      <c r="C40" s="22" t="s">
        <v>8</v>
      </c>
      <c r="D40" s="116"/>
      <c r="E40" s="74" t="s">
        <v>75</v>
      </c>
      <c r="F40" s="83">
        <v>5500</v>
      </c>
      <c r="G40" s="60">
        <v>0.11700000000000001</v>
      </c>
      <c r="H40" s="60">
        <v>0.108</v>
      </c>
      <c r="I40" s="84">
        <v>2.8E-3</v>
      </c>
      <c r="J40" s="71">
        <v>35.392914844000003</v>
      </c>
      <c r="K40" s="85" t="s">
        <v>76</v>
      </c>
      <c r="N40" s="65"/>
      <c r="O40" s="66"/>
      <c r="P40" s="65"/>
    </row>
    <row r="41" spans="2:16" ht="37.5" customHeight="1" x14ac:dyDescent="0.25">
      <c r="B41" s="113" t="s">
        <v>53</v>
      </c>
      <c r="C41" s="3" t="s">
        <v>3</v>
      </c>
      <c r="D41" s="115">
        <v>273.54525947089451</v>
      </c>
      <c r="E41" s="35" t="s">
        <v>31</v>
      </c>
      <c r="F41" s="35">
        <v>8129</v>
      </c>
      <c r="G41" s="148" t="s">
        <v>11</v>
      </c>
      <c r="H41" s="148"/>
      <c r="I41" s="148"/>
      <c r="J41" s="36">
        <v>106.87940300000001</v>
      </c>
      <c r="K41" s="4" t="s">
        <v>64</v>
      </c>
      <c r="N41" s="65">
        <f>'[13]2018'!$F$24</f>
        <v>154.39938206446257</v>
      </c>
      <c r="O41" s="66">
        <f>'[13]2018'!$L$24</f>
        <v>8163.2170770426856</v>
      </c>
      <c r="P41" s="65">
        <f>'[13]2018'!$M$24</f>
        <v>13.521000000000001</v>
      </c>
    </row>
    <row r="42" spans="2:16" ht="63.75" customHeight="1" thickBot="1" x14ac:dyDescent="0.3">
      <c r="B42" s="114"/>
      <c r="C42" s="20" t="s">
        <v>25</v>
      </c>
      <c r="D42" s="116"/>
      <c r="E42" s="39" t="s">
        <v>58</v>
      </c>
      <c r="F42" s="40">
        <v>10281</v>
      </c>
      <c r="G42" s="163" t="s">
        <v>45</v>
      </c>
      <c r="H42" s="164"/>
      <c r="I42" s="165"/>
      <c r="J42" s="41">
        <v>2.648E-2</v>
      </c>
      <c r="K42" s="193" t="s">
        <v>67</v>
      </c>
      <c r="N42" s="65"/>
      <c r="O42" s="66"/>
      <c r="P42" s="65"/>
    </row>
    <row r="43" spans="2:16" ht="48.75" customHeight="1" x14ac:dyDescent="0.25">
      <c r="B43" s="113" t="s">
        <v>23</v>
      </c>
      <c r="C43" s="3" t="s">
        <v>3</v>
      </c>
      <c r="D43" s="115">
        <v>219.18631642032659</v>
      </c>
      <c r="E43" s="35" t="s">
        <v>31</v>
      </c>
      <c r="F43" s="35">
        <v>8116</v>
      </c>
      <c r="G43" s="148" t="s">
        <v>11</v>
      </c>
      <c r="H43" s="148"/>
      <c r="I43" s="148"/>
      <c r="J43" s="36">
        <v>1528.4712094966644</v>
      </c>
      <c r="K43" s="4" t="s">
        <v>51</v>
      </c>
      <c r="N43" s="65">
        <f>'[14]2018'!$F$24</f>
        <v>233.32258805415739</v>
      </c>
      <c r="O43" s="66">
        <f>'[14]2018'!$L$24</f>
        <v>8104.5860242553663</v>
      </c>
      <c r="P43" s="65">
        <f>'[14]2018'!$M$24</f>
        <v>1536.3884760000001</v>
      </c>
    </row>
    <row r="44" spans="2:16" ht="48.75" customHeight="1" thickBot="1" x14ac:dyDescent="0.3">
      <c r="B44" s="114"/>
      <c r="C44" s="20" t="s">
        <v>25</v>
      </c>
      <c r="D44" s="116"/>
      <c r="E44" s="24" t="s">
        <v>47</v>
      </c>
      <c r="F44" s="16">
        <v>10800</v>
      </c>
      <c r="G44" s="167" t="s">
        <v>26</v>
      </c>
      <c r="H44" s="168"/>
      <c r="I44" s="169"/>
      <c r="J44" s="71">
        <v>1.1998503335714285E-2</v>
      </c>
      <c r="K44" s="79" t="s">
        <v>80</v>
      </c>
      <c r="N44" s="65"/>
      <c r="O44" s="66"/>
      <c r="P44" s="65"/>
    </row>
    <row r="45" spans="2:16" ht="34.5" customHeight="1" x14ac:dyDescent="0.25">
      <c r="B45" s="113" t="s">
        <v>24</v>
      </c>
      <c r="C45" s="3" t="s">
        <v>3</v>
      </c>
      <c r="D45" s="135">
        <v>272.00232332976202</v>
      </c>
      <c r="E45" s="35" t="s">
        <v>31</v>
      </c>
      <c r="F45" s="35">
        <v>8205</v>
      </c>
      <c r="G45" s="148" t="s">
        <v>11</v>
      </c>
      <c r="H45" s="148"/>
      <c r="I45" s="148"/>
      <c r="J45" s="36">
        <v>169.66637200000002</v>
      </c>
      <c r="K45" s="4" t="s">
        <v>65</v>
      </c>
      <c r="N45" s="65">
        <f>'[15]2018'!$F$24</f>
        <v>251.45959455846133</v>
      </c>
      <c r="O45" s="67">
        <f>'[15]2018'!$L$24</f>
        <v>8163.8442028041072</v>
      </c>
      <c r="P45" s="65">
        <f>'[15]2018'!$M$24</f>
        <v>264.60943600000002</v>
      </c>
    </row>
    <row r="46" spans="2:16" ht="32.25" thickBot="1" x14ac:dyDescent="0.3">
      <c r="B46" s="114"/>
      <c r="C46" s="5" t="s">
        <v>25</v>
      </c>
      <c r="D46" s="137"/>
      <c r="E46" s="24" t="s">
        <v>47</v>
      </c>
      <c r="F46" s="16">
        <v>10800</v>
      </c>
      <c r="G46" s="167" t="s">
        <v>26</v>
      </c>
      <c r="H46" s="168"/>
      <c r="I46" s="169"/>
      <c r="J46" s="34">
        <v>1.9599999999999999E-2</v>
      </c>
      <c r="K46" s="192" t="s">
        <v>59</v>
      </c>
      <c r="N46" s="65"/>
      <c r="O46" s="67">
        <f>'[15]2018'!$AA$24</f>
        <v>10262.491866560622</v>
      </c>
      <c r="P46" s="65">
        <f>'[15]2018'!$Y$24</f>
        <v>0.100193</v>
      </c>
    </row>
    <row r="47" spans="2:16" ht="41.25" customHeight="1" x14ac:dyDescent="0.25">
      <c r="B47" s="113" t="s">
        <v>54</v>
      </c>
      <c r="C47" s="3" t="s">
        <v>3</v>
      </c>
      <c r="D47" s="115">
        <v>356.07737506412576</v>
      </c>
      <c r="E47" s="35" t="s">
        <v>31</v>
      </c>
      <c r="F47" s="35">
        <v>8129</v>
      </c>
      <c r="G47" s="148" t="s">
        <v>11</v>
      </c>
      <c r="H47" s="148"/>
      <c r="I47" s="148"/>
      <c r="J47" s="36">
        <v>82.693217000000004</v>
      </c>
      <c r="K47" s="4" t="s">
        <v>64</v>
      </c>
      <c r="N47" s="65">
        <f>'[16]2018'!$F$24</f>
        <v>356.4817079793807</v>
      </c>
      <c r="O47" s="66">
        <f>'[16]2018'!$L$24</f>
        <v>8196.0762104183959</v>
      </c>
      <c r="P47" s="65">
        <f>'[16]2018'!$M$24</f>
        <v>204.69499999999999</v>
      </c>
    </row>
    <row r="48" spans="2:16" ht="48" customHeight="1" thickBot="1" x14ac:dyDescent="0.3">
      <c r="B48" s="114"/>
      <c r="C48" s="20" t="s">
        <v>25</v>
      </c>
      <c r="D48" s="116"/>
      <c r="E48" s="39" t="s">
        <v>58</v>
      </c>
      <c r="F48" s="40">
        <v>10281</v>
      </c>
      <c r="G48" s="163" t="s">
        <v>45</v>
      </c>
      <c r="H48" s="164"/>
      <c r="I48" s="165"/>
      <c r="J48" s="41">
        <v>3.3849999999999998E-2</v>
      </c>
      <c r="K48" s="29" t="s">
        <v>50</v>
      </c>
      <c r="N48" s="65"/>
      <c r="O48" s="67">
        <f>'[16]2018'!$AA$24</f>
        <v>9992.0795456067099</v>
      </c>
      <c r="P48" s="65">
        <f>'[16]2018'!$Y$24</f>
        <v>0.28995301913428567</v>
      </c>
    </row>
    <row r="49" spans="2:25" ht="51" customHeight="1" thickBot="1" x14ac:dyDescent="0.3">
      <c r="B49" s="8" t="s">
        <v>27</v>
      </c>
      <c r="C49" s="9" t="s">
        <v>3</v>
      </c>
      <c r="D49" s="43">
        <v>251.1225653896424</v>
      </c>
      <c r="E49" s="42" t="s">
        <v>31</v>
      </c>
      <c r="F49" s="42">
        <v>8815</v>
      </c>
      <c r="G49" s="171" t="s">
        <v>11</v>
      </c>
      <c r="H49" s="171"/>
      <c r="I49" s="171"/>
      <c r="J49" s="43">
        <v>987.24191799999994</v>
      </c>
      <c r="K49" s="10" t="s">
        <v>51</v>
      </c>
      <c r="N49" s="65">
        <f>'[17]2018'!$F$24</f>
        <v>253.58496481125431</v>
      </c>
      <c r="O49" s="66">
        <f>'[17]2018'!$L$24</f>
        <v>8743.9282548835745</v>
      </c>
      <c r="P49" s="65">
        <f>'[17]2018'!$M$24</f>
        <v>834.77958100000012</v>
      </c>
    </row>
    <row r="50" spans="2:25" ht="35.25" customHeight="1" x14ac:dyDescent="0.25">
      <c r="B50" s="117" t="s">
        <v>28</v>
      </c>
      <c r="C50" s="22" t="s">
        <v>7</v>
      </c>
      <c r="D50" s="126">
        <v>352.39971318686116</v>
      </c>
      <c r="E50" s="103" t="s">
        <v>103</v>
      </c>
      <c r="F50" s="28">
        <v>9680</v>
      </c>
      <c r="G50" s="177" t="s">
        <v>46</v>
      </c>
      <c r="H50" s="177"/>
      <c r="I50" s="44">
        <v>1.4999999999999999E-2</v>
      </c>
      <c r="J50" s="46">
        <v>2.5997909999999997</v>
      </c>
      <c r="K50" s="79" t="s">
        <v>41</v>
      </c>
      <c r="N50" s="65">
        <f>'[18]2018'!$F$24</f>
        <v>344.38800284333269</v>
      </c>
      <c r="O50" s="66">
        <f>'[18]2018'!$P$24</f>
        <v>9507.4246457707159</v>
      </c>
      <c r="P50" s="65">
        <f>'[18]2018'!$N$24</f>
        <v>3.1632559999999996</v>
      </c>
    </row>
    <row r="51" spans="2:25" ht="48" customHeight="1" x14ac:dyDescent="0.25">
      <c r="B51" s="117"/>
      <c r="C51" s="138" t="s">
        <v>8</v>
      </c>
      <c r="D51" s="136"/>
      <c r="E51" s="93" t="s">
        <v>35</v>
      </c>
      <c r="F51" s="26">
        <v>3150</v>
      </c>
      <c r="G51" s="38">
        <v>0.39600000000000002</v>
      </c>
      <c r="H51" s="38">
        <v>0.182</v>
      </c>
      <c r="I51" s="91">
        <v>3.5000000000000001E-3</v>
      </c>
      <c r="J51" s="127">
        <v>1182.313445</v>
      </c>
      <c r="K51" s="79" t="s">
        <v>106</v>
      </c>
      <c r="N51" s="65"/>
      <c r="O51" s="66"/>
      <c r="P51" s="65">
        <f>'[18]2018'!$AA$24</f>
        <v>1127.872335</v>
      </c>
    </row>
    <row r="52" spans="2:25" ht="44.25" customHeight="1" thickBot="1" x14ac:dyDescent="0.3">
      <c r="B52" s="117"/>
      <c r="C52" s="138"/>
      <c r="D52" s="136"/>
      <c r="E52" s="33" t="s">
        <v>35</v>
      </c>
      <c r="F52" s="26">
        <v>4000</v>
      </c>
      <c r="G52" s="38">
        <v>0.39600000000000002</v>
      </c>
      <c r="H52" s="38" t="s">
        <v>94</v>
      </c>
      <c r="I52" s="38" t="s">
        <v>95</v>
      </c>
      <c r="J52" s="127"/>
      <c r="K52" s="30" t="s">
        <v>55</v>
      </c>
      <c r="N52" s="65"/>
      <c r="O52" s="66"/>
      <c r="P52" s="65"/>
    </row>
    <row r="53" spans="2:25" ht="49.5" hidden="1" customHeight="1" thickBot="1" x14ac:dyDescent="0.3">
      <c r="B53" s="117"/>
      <c r="C53" s="118"/>
      <c r="D53" s="170"/>
      <c r="E53" s="47" t="s">
        <v>38</v>
      </c>
      <c r="F53" s="27">
        <v>4100</v>
      </c>
      <c r="G53" s="48">
        <v>0.26500000000000001</v>
      </c>
      <c r="H53" s="48">
        <v>0.109</v>
      </c>
      <c r="I53" s="48">
        <v>0.01</v>
      </c>
      <c r="J53" s="184"/>
      <c r="K53" s="21" t="s">
        <v>42</v>
      </c>
      <c r="N53" s="65"/>
      <c r="O53" s="66"/>
      <c r="P53" s="65"/>
    </row>
    <row r="54" spans="2:25" ht="34.5" hidden="1" customHeight="1" thickBot="1" x14ac:dyDescent="0.3">
      <c r="B54" s="114"/>
      <c r="C54" s="139"/>
      <c r="D54" s="137"/>
      <c r="E54" s="34" t="s">
        <v>38</v>
      </c>
      <c r="F54" s="16">
        <v>4400</v>
      </c>
      <c r="G54" s="15">
        <v>0.27900000000000003</v>
      </c>
      <c r="H54" s="17">
        <v>6.0999999999999999E-2</v>
      </c>
      <c r="I54" s="17">
        <v>3.0000000000000001E-3</v>
      </c>
      <c r="J54" s="183"/>
      <c r="K54" s="6" t="s">
        <v>72</v>
      </c>
      <c r="N54" s="65"/>
      <c r="O54" s="66"/>
      <c r="P54" s="65"/>
    </row>
    <row r="55" spans="2:25" ht="34.5" customHeight="1" x14ac:dyDescent="0.25">
      <c r="B55" s="113" t="s">
        <v>29</v>
      </c>
      <c r="C55" s="89" t="s">
        <v>3</v>
      </c>
      <c r="D55" s="115">
        <v>347.55448603063888</v>
      </c>
      <c r="E55" s="36" t="s">
        <v>31</v>
      </c>
      <c r="F55" s="35">
        <v>8212</v>
      </c>
      <c r="G55" s="128" t="s">
        <v>11</v>
      </c>
      <c r="H55" s="129"/>
      <c r="I55" s="130"/>
      <c r="J55" s="90">
        <v>4.1986050000000006</v>
      </c>
      <c r="K55" s="4" t="s">
        <v>96</v>
      </c>
      <c r="N55" s="65"/>
      <c r="O55" s="66"/>
      <c r="P55" s="65"/>
    </row>
    <row r="56" spans="2:25" ht="33" customHeight="1" x14ac:dyDescent="0.25">
      <c r="B56" s="117"/>
      <c r="C56" s="173" t="s">
        <v>7</v>
      </c>
      <c r="D56" s="127"/>
      <c r="E56" s="175" t="s">
        <v>102</v>
      </c>
      <c r="F56" s="176">
        <v>9530</v>
      </c>
      <c r="G56" s="178" t="s">
        <v>46</v>
      </c>
      <c r="H56" s="179"/>
      <c r="I56" s="180">
        <v>0.03</v>
      </c>
      <c r="J56" s="170">
        <v>13.405139999999999</v>
      </c>
      <c r="K56" s="79" t="s">
        <v>57</v>
      </c>
      <c r="N56" s="65">
        <f>'[19]2018'!$F$24</f>
        <v>344.73166538420674</v>
      </c>
      <c r="O56" s="66">
        <f>'[19]2018'!$P$24</f>
        <v>9105</v>
      </c>
      <c r="P56" s="65">
        <f>'[19]2018'!$N$24</f>
        <v>13.618999999999998</v>
      </c>
    </row>
    <row r="57" spans="2:25" ht="34.5" customHeight="1" x14ac:dyDescent="0.25">
      <c r="B57" s="117"/>
      <c r="C57" s="173"/>
      <c r="D57" s="127"/>
      <c r="E57" s="175"/>
      <c r="F57" s="176"/>
      <c r="G57" s="178"/>
      <c r="H57" s="179"/>
      <c r="I57" s="180"/>
      <c r="J57" s="127"/>
      <c r="K57" s="7" t="s">
        <v>41</v>
      </c>
      <c r="N57" s="65"/>
      <c r="O57" s="66"/>
      <c r="P57" s="65"/>
    </row>
    <row r="58" spans="2:25" ht="39.75" customHeight="1" x14ac:dyDescent="0.25">
      <c r="B58" s="117"/>
      <c r="C58" s="173"/>
      <c r="D58" s="127"/>
      <c r="E58" s="175"/>
      <c r="F58" s="176"/>
      <c r="G58" s="178"/>
      <c r="H58" s="179"/>
      <c r="I58" s="180"/>
      <c r="J58" s="127"/>
      <c r="K58" s="191" t="s">
        <v>79</v>
      </c>
      <c r="N58" s="65"/>
      <c r="O58" s="66"/>
      <c r="P58" s="65"/>
      <c r="W58" s="105"/>
      <c r="X58" s="105"/>
      <c r="Y58" s="105"/>
    </row>
    <row r="59" spans="2:25" ht="37.5" customHeight="1" x14ac:dyDescent="0.25">
      <c r="B59" s="117"/>
      <c r="C59" s="138" t="s">
        <v>8</v>
      </c>
      <c r="D59" s="127"/>
      <c r="E59" s="33" t="s">
        <v>36</v>
      </c>
      <c r="F59" s="13">
        <v>5600</v>
      </c>
      <c r="G59" s="12">
        <v>0.125</v>
      </c>
      <c r="H59" s="12">
        <v>0.183</v>
      </c>
      <c r="I59" s="12">
        <v>3.0000000000000001E-3</v>
      </c>
      <c r="J59" s="170">
        <v>517.90636800000004</v>
      </c>
      <c r="K59" s="78" t="s">
        <v>107</v>
      </c>
      <c r="N59" s="65"/>
      <c r="O59" s="66"/>
      <c r="P59" s="65">
        <f>'[19]2018'!$AB$24</f>
        <v>653.92399999999998</v>
      </c>
    </row>
    <row r="60" spans="2:25" ht="49.5" customHeight="1" x14ac:dyDescent="0.25">
      <c r="B60" s="117"/>
      <c r="C60" s="138"/>
      <c r="D60" s="127"/>
      <c r="E60" s="33" t="s">
        <v>36</v>
      </c>
      <c r="F60" s="13">
        <v>5600</v>
      </c>
      <c r="G60" s="12">
        <v>0.14499999999999999</v>
      </c>
      <c r="H60" s="12">
        <v>7.0000000000000007E-2</v>
      </c>
      <c r="I60" s="12">
        <v>7.0000000000000001E-3</v>
      </c>
      <c r="J60" s="127"/>
      <c r="K60" s="30" t="s">
        <v>81</v>
      </c>
      <c r="N60" s="65"/>
      <c r="O60" s="66"/>
      <c r="P60" s="65"/>
    </row>
    <row r="61" spans="2:25" ht="35.25" customHeight="1" x14ac:dyDescent="0.25">
      <c r="B61" s="117"/>
      <c r="C61" s="118"/>
      <c r="D61" s="127"/>
      <c r="E61" s="53" t="s">
        <v>36</v>
      </c>
      <c r="F61" s="75">
        <v>5600</v>
      </c>
      <c r="G61" s="76">
        <v>0.14499999999999999</v>
      </c>
      <c r="H61" s="76">
        <v>7.0000000000000007E-2</v>
      </c>
      <c r="I61" s="77">
        <v>5.0000000000000001E-3</v>
      </c>
      <c r="J61" s="127"/>
      <c r="K61" s="78" t="s">
        <v>97</v>
      </c>
      <c r="N61" s="65"/>
      <c r="O61" s="66"/>
      <c r="P61" s="65"/>
    </row>
    <row r="62" spans="2:25" ht="39.75" customHeight="1" thickBot="1" x14ac:dyDescent="0.3">
      <c r="B62" s="114"/>
      <c r="C62" s="139"/>
      <c r="D62" s="116"/>
      <c r="E62" s="34" t="s">
        <v>36</v>
      </c>
      <c r="F62" s="69">
        <v>5600</v>
      </c>
      <c r="G62" s="15">
        <v>0.12</v>
      </c>
      <c r="H62" s="15">
        <v>0.14499999999999999</v>
      </c>
      <c r="I62" s="15">
        <v>4.0000000000000001E-3</v>
      </c>
      <c r="J62" s="116"/>
      <c r="K62" s="72" t="s">
        <v>76</v>
      </c>
      <c r="N62" s="65"/>
      <c r="O62" s="66"/>
      <c r="P62" s="65"/>
    </row>
    <row r="63" spans="2:25" ht="49.5" customHeight="1" x14ac:dyDescent="0.25">
      <c r="B63" s="113" t="s">
        <v>37</v>
      </c>
      <c r="C63" s="3" t="s">
        <v>3</v>
      </c>
      <c r="D63" s="135">
        <v>271.99841304625329</v>
      </c>
      <c r="E63" s="31" t="s">
        <v>31</v>
      </c>
      <c r="F63" s="49">
        <v>8103</v>
      </c>
      <c r="G63" s="148" t="s">
        <v>11</v>
      </c>
      <c r="H63" s="148"/>
      <c r="I63" s="148"/>
      <c r="J63" s="36">
        <v>1177.8919439925712</v>
      </c>
      <c r="K63" s="4" t="s">
        <v>39</v>
      </c>
      <c r="N63" s="65">
        <f>'[20]2018'!$F$72</f>
        <v>262.21155126872623</v>
      </c>
      <c r="O63" s="66">
        <f>'[20]2018'!$L$72</f>
        <v>8067.1494017978093</v>
      </c>
      <c r="P63" s="65">
        <f>'[20]2018'!$M$72</f>
        <v>1329.1988242248572</v>
      </c>
    </row>
    <row r="64" spans="2:25" ht="34.5" customHeight="1" x14ac:dyDescent="0.25">
      <c r="B64" s="117"/>
      <c r="C64" s="2" t="s">
        <v>7</v>
      </c>
      <c r="D64" s="136"/>
      <c r="E64" s="104" t="s">
        <v>102</v>
      </c>
      <c r="F64" s="26">
        <v>9530</v>
      </c>
      <c r="G64" s="166" t="s">
        <v>46</v>
      </c>
      <c r="H64" s="166"/>
      <c r="I64" s="38">
        <v>0.03</v>
      </c>
      <c r="J64" s="33">
        <v>0.32977531187085712</v>
      </c>
      <c r="K64" s="30" t="s">
        <v>85</v>
      </c>
      <c r="N64" s="65"/>
      <c r="O64" s="67">
        <f>'[20]2018'!$AA$72</f>
        <v>9749.3295101803069</v>
      </c>
      <c r="P64" s="68">
        <f>'[20]2018'!$Y$72</f>
        <v>0.58279675624614291</v>
      </c>
    </row>
    <row r="65" spans="2:16" ht="51" customHeight="1" x14ac:dyDescent="0.25">
      <c r="B65" s="117"/>
      <c r="C65" s="73" t="s">
        <v>25</v>
      </c>
      <c r="D65" s="136"/>
      <c r="E65" s="14" t="s">
        <v>47</v>
      </c>
      <c r="F65" s="13">
        <v>10800</v>
      </c>
      <c r="G65" s="110" t="s">
        <v>26</v>
      </c>
      <c r="H65" s="111"/>
      <c r="I65" s="112"/>
      <c r="J65" s="33">
        <v>6.9164834571428579E-2</v>
      </c>
      <c r="K65" s="79" t="s">
        <v>60</v>
      </c>
      <c r="N65" s="65"/>
      <c r="O65" s="66"/>
      <c r="P65" s="65">
        <f>[20]мазут!$K$56*10800/7000/1000</f>
        <v>0.19738542857142857</v>
      </c>
    </row>
    <row r="66" spans="2:16" ht="36" hidden="1" customHeight="1" x14ac:dyDescent="0.25">
      <c r="B66" s="117"/>
      <c r="C66" s="118" t="s">
        <v>8</v>
      </c>
      <c r="D66" s="136"/>
      <c r="E66" s="23"/>
      <c r="F66" s="24"/>
      <c r="G66" s="25"/>
      <c r="H66" s="25"/>
      <c r="I66" s="25"/>
      <c r="J66" s="98"/>
      <c r="K66" s="79"/>
      <c r="N66" s="65"/>
      <c r="O66" s="66"/>
      <c r="P66" s="65">
        <f>'[20]2018'!$AJ$72</f>
        <v>634.34434592689672</v>
      </c>
    </row>
    <row r="67" spans="2:16" ht="37.5" customHeight="1" thickBot="1" x14ac:dyDescent="0.3">
      <c r="B67" s="114"/>
      <c r="C67" s="119"/>
      <c r="D67" s="137"/>
      <c r="E67" s="34" t="s">
        <v>33</v>
      </c>
      <c r="F67" s="16">
        <v>4400</v>
      </c>
      <c r="G67" s="15" t="s">
        <v>98</v>
      </c>
      <c r="H67" s="15" t="s">
        <v>99</v>
      </c>
      <c r="I67" s="15" t="s">
        <v>100</v>
      </c>
      <c r="J67" s="99">
        <v>614.19589210998629</v>
      </c>
      <c r="K67" s="72" t="s">
        <v>101</v>
      </c>
      <c r="N67" s="65"/>
      <c r="O67" s="66"/>
      <c r="P67" s="65"/>
    </row>
    <row r="68" spans="2:16" x14ac:dyDescent="0.25">
      <c r="O68" s="66"/>
    </row>
    <row r="71" spans="2:16" x14ac:dyDescent="0.25">
      <c r="J71" s="87"/>
    </row>
    <row r="75" spans="2:16" x14ac:dyDescent="0.25">
      <c r="J75" s="87"/>
    </row>
  </sheetData>
  <autoFilter ref="B6:K67" xr:uid="{00000000-0009-0000-0000-000000000000}"/>
  <mergeCells count="115">
    <mergeCell ref="C33:C34"/>
    <mergeCell ref="G50:H50"/>
    <mergeCell ref="J56:J58"/>
    <mergeCell ref="J51:J54"/>
    <mergeCell ref="D22:D25"/>
    <mergeCell ref="G15:I15"/>
    <mergeCell ref="G21:I21"/>
    <mergeCell ref="J35:J36"/>
    <mergeCell ref="D33:D36"/>
    <mergeCell ref="G29:I29"/>
    <mergeCell ref="G30:I31"/>
    <mergeCell ref="J30:J31"/>
    <mergeCell ref="G42:I42"/>
    <mergeCell ref="G35:H36"/>
    <mergeCell ref="G37:H37"/>
    <mergeCell ref="B22:B25"/>
    <mergeCell ref="G10:H10"/>
    <mergeCell ref="G26:I26"/>
    <mergeCell ref="G27:H27"/>
    <mergeCell ref="G44:I44"/>
    <mergeCell ref="B50:B54"/>
    <mergeCell ref="G9:I9"/>
    <mergeCell ref="G46:I46"/>
    <mergeCell ref="D50:D54"/>
    <mergeCell ref="C51:C54"/>
    <mergeCell ref="J59:J62"/>
    <mergeCell ref="G49:I49"/>
    <mergeCell ref="G16:H16"/>
    <mergeCell ref="D15:D16"/>
    <mergeCell ref="G19:H19"/>
    <mergeCell ref="C56:C58"/>
    <mergeCell ref="E56:E58"/>
    <mergeCell ref="F56:F58"/>
    <mergeCell ref="G56:H58"/>
    <mergeCell ref="I56:I58"/>
    <mergeCell ref="C37:C38"/>
    <mergeCell ref="B15:B16"/>
    <mergeCell ref="G14:I14"/>
    <mergeCell ref="D17:D19"/>
    <mergeCell ref="B26:B27"/>
    <mergeCell ref="C24:C25"/>
    <mergeCell ref="B20:B21"/>
    <mergeCell ref="D20:D21"/>
    <mergeCell ref="B10:B13"/>
    <mergeCell ref="B63:B67"/>
    <mergeCell ref="G22:I22"/>
    <mergeCell ref="G23:H23"/>
    <mergeCell ref="D26:D27"/>
    <mergeCell ref="B30:B32"/>
    <mergeCell ref="D30:D32"/>
    <mergeCell ref="B47:B48"/>
    <mergeCell ref="D47:D48"/>
    <mergeCell ref="G47:I47"/>
    <mergeCell ref="G48:I48"/>
    <mergeCell ref="D63:D67"/>
    <mergeCell ref="G63:I63"/>
    <mergeCell ref="G64:H64"/>
    <mergeCell ref="D41:D42"/>
    <mergeCell ref="G43:I43"/>
    <mergeCell ref="G33:I33"/>
    <mergeCell ref="D43:D44"/>
    <mergeCell ref="G41:I41"/>
    <mergeCell ref="C66:C67"/>
    <mergeCell ref="G65:I65"/>
    <mergeCell ref="C59:C62"/>
    <mergeCell ref="D45:D46"/>
    <mergeCell ref="G45:I45"/>
    <mergeCell ref="B43:B44"/>
    <mergeCell ref="E4:I4"/>
    <mergeCell ref="B2:K2"/>
    <mergeCell ref="D10:D13"/>
    <mergeCell ref="C11:C13"/>
    <mergeCell ref="G32:H32"/>
    <mergeCell ref="B33:B36"/>
    <mergeCell ref="D5:D6"/>
    <mergeCell ref="J11:J13"/>
    <mergeCell ref="I35:I36"/>
    <mergeCell ref="G28:I28"/>
    <mergeCell ref="J5:J6"/>
    <mergeCell ref="K5:K6"/>
    <mergeCell ref="G7:I7"/>
    <mergeCell ref="E5:I5"/>
    <mergeCell ref="D7:D9"/>
    <mergeCell ref="J24:J25"/>
    <mergeCell ref="G20:I20"/>
    <mergeCell ref="G17:I18"/>
    <mergeCell ref="J17:J18"/>
    <mergeCell ref="B5:B6"/>
    <mergeCell ref="C5:C6"/>
    <mergeCell ref="B7:B9"/>
    <mergeCell ref="G8:H8"/>
    <mergeCell ref="W58:Y58"/>
    <mergeCell ref="C17:C18"/>
    <mergeCell ref="E17:E18"/>
    <mergeCell ref="F17:F18"/>
    <mergeCell ref="C30:C31"/>
    <mergeCell ref="E30:E31"/>
    <mergeCell ref="F30:F31"/>
    <mergeCell ref="G34:I34"/>
    <mergeCell ref="B28:B29"/>
    <mergeCell ref="D28:D29"/>
    <mergeCell ref="B17:B19"/>
    <mergeCell ref="B41:B42"/>
    <mergeCell ref="C35:C36"/>
    <mergeCell ref="E35:E36"/>
    <mergeCell ref="F35:F36"/>
    <mergeCell ref="G38:H38"/>
    <mergeCell ref="G39:I39"/>
    <mergeCell ref="J37:J38"/>
    <mergeCell ref="B55:B62"/>
    <mergeCell ref="D55:D62"/>
    <mergeCell ref="G55:I55"/>
    <mergeCell ref="B37:B40"/>
    <mergeCell ref="D37:D40"/>
    <mergeCell ref="B45:B46"/>
  </mergeCells>
  <printOptions horizontalCentered="1"/>
  <pageMargins left="0.19685039370078741" right="0" top="0.19685039370078741" bottom="0" header="0" footer="0"/>
  <pageSetup paperSize="9" scale="57" fitToHeight="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Горбунов Дмитрий Николаевич</cp:lastModifiedBy>
  <cp:lastPrinted>2022-05-25T14:46:42Z</cp:lastPrinted>
  <dcterms:created xsi:type="dcterms:W3CDTF">2014-06-02T07:27:05Z</dcterms:created>
  <dcterms:modified xsi:type="dcterms:W3CDTF">2022-05-25T14:47:37Z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